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РОИЗВОДСТВО МТ\ЗАКАЗЫ МТ\OSNx-03 ОСНАСТКА НА ВЫКАТНОЙ СТАНОК\"/>
    </mc:Choice>
  </mc:AlternateContent>
  <bookViews>
    <workbookView xWindow="0" yWindow="0" windowWidth="38400" windowHeight="17860"/>
  </bookViews>
  <sheets>
    <sheet name="Лист1 (2)" sheetId="1" r:id="rId1"/>
  </sheets>
  <definedNames>
    <definedName name="_xlnm._FilterDatabase" localSheetId="0" hidden="1">'Лист1 (2)'!$D$1:$T$3</definedName>
  </definedNames>
  <calcPr calcId="162913"/>
  <pivotCaches>
    <pivotCache cacheId="4" r:id="rId2"/>
    <pivotCache cacheId="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R4" i="1" s="1"/>
  <c r="Q5" i="1"/>
  <c r="R5" i="1" s="1"/>
  <c r="Q6" i="1"/>
  <c r="R6" i="1" s="1"/>
  <c r="Q7" i="1"/>
  <c r="R7" i="1" s="1"/>
  <c r="Q8" i="1"/>
  <c r="R8" i="1" s="1"/>
  <c r="D4" i="1"/>
  <c r="D5" i="1"/>
  <c r="D6" i="1"/>
  <c r="D7" i="1"/>
  <c r="D8" i="1"/>
  <c r="Q3" i="1"/>
  <c r="R3" i="1" s="1"/>
  <c r="Q2" i="1"/>
  <c r="R2" i="1" s="1"/>
  <c r="D3" i="1"/>
  <c r="D2" i="1" l="1"/>
</calcChain>
</file>

<file path=xl/sharedStrings.xml><?xml version="1.0" encoding="utf-8"?>
<sst xmlns="http://schemas.openxmlformats.org/spreadsheetml/2006/main" count="80" uniqueCount="45">
  <si>
    <t>СОКР. НАИМ.</t>
  </si>
  <si>
    <t>КОД</t>
  </si>
  <si>
    <t>ШТ в заказе</t>
  </si>
  <si>
    <t>ЕИ</t>
  </si>
  <si>
    <t>КГ на 1 ЕД</t>
  </si>
  <si>
    <t>КГ СУММ.</t>
  </si>
  <si>
    <t>ОБОЗНАЧЕНИЕ</t>
  </si>
  <si>
    <t>НАИМЕНОВАНИЕ</t>
  </si>
  <si>
    <t>МАТЕРИАЛ ПО КД</t>
  </si>
  <si>
    <t>ЗАМЕНА МАТЕРИАЛА В ПРОИЗВОДСТВЕ (ПО ТБ1 ИЛИ АНАЛОГ)</t>
  </si>
  <si>
    <t>№ ЗАКАЗА/ УЧАСТКА</t>
  </si>
  <si>
    <t>КЛАССИФИКАЦИЯ</t>
  </si>
  <si>
    <t>ОЕИ. КГ СУММ</t>
  </si>
  <si>
    <t>ШТ в изделии</t>
  </si>
  <si>
    <t>ИЗДЕЛИЕ/ДЕТАЛЬ</t>
  </si>
  <si>
    <t>шт</t>
  </si>
  <si>
    <t>Названия строк</t>
  </si>
  <si>
    <t>Общий итог</t>
  </si>
  <si>
    <t>Сумма по полю ШТ в заказе</t>
  </si>
  <si>
    <t>Сумма по полю ОЕИ. КГ СУММ</t>
  </si>
  <si>
    <t>KKS</t>
  </si>
  <si>
    <t>OSNx-02</t>
  </si>
  <si>
    <t>13.0017.01.001ПЗ</t>
  </si>
  <si>
    <t>13.0017.01.002ПЗ</t>
  </si>
  <si>
    <t>13.0017.01.003ПЗ</t>
  </si>
  <si>
    <t>13.0017.01.004ПЗ</t>
  </si>
  <si>
    <t>13.0017.01.005ПЗ</t>
  </si>
  <si>
    <t>Базовое кольцо</t>
  </si>
  <si>
    <t>2 кольцо</t>
  </si>
  <si>
    <t>3 кольцо</t>
  </si>
  <si>
    <t>4 кольцо</t>
  </si>
  <si>
    <t>Съёмное кольцо</t>
  </si>
  <si>
    <t>13.0017.02.001ПЗ</t>
  </si>
  <si>
    <t>13.0017.02.002ПЗ</t>
  </si>
  <si>
    <t>Лист 60 ГОСТ 19903-2015/Сталь 40Х ГОСТ 1577-93</t>
  </si>
  <si>
    <t>13.0017.01.001ПЗ Базовое кольцо</t>
  </si>
  <si>
    <t>13.0017.01.002ПЗ 2 кольцо</t>
  </si>
  <si>
    <t>13.0017.01.003ПЗ 3 кольцо</t>
  </si>
  <si>
    <t>13.0017.01.004ПЗ 4 кольцо</t>
  </si>
  <si>
    <t>13.0017.01.005ПЗ Съёмное кольцо</t>
  </si>
  <si>
    <t>13.0017.02.001ПЗ Базовое кольцо</t>
  </si>
  <si>
    <t>13.0017.02.002ПЗ 2 кольцо</t>
  </si>
  <si>
    <t>Промежуточная заготовка</t>
  </si>
  <si>
    <t>Токарно-карусельная обработка</t>
  </si>
  <si>
    <t>ТИП ОБЕСПЕЧЕНИЯ ПО КООПЕРАЦИИ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</si>
</sst>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>
      <alignment horizontal="left" vertical="center"/>
    </xf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4" borderId="1" xfId="0" applyFont="1" applyFill="1" applyBorder="1"/>
    <xf numFmtId="0" fontId="0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4" fillId="0" borderId="1" xfId="0" applyFont="1" applyBorder="1" applyAlignment="1">
      <alignment horizontal="right" vertical="center"/>
    </xf>
    <xf numFmtId="0" fontId="0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2.xml"/><Relationship Id="rId7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193260</xdr:colOff>
      <xdr:row>13</xdr:row>
      <xdr:rowOff>86254</xdr:rowOff>
    </xdr:from>
    <xdr:to>
      <xdr:col>6</xdr:col>
      <xdr:colOff>419651</xdr:colOff>
      <xdr:row>36</xdr:row>
      <xdr:rowOff>13002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0956" y="2880254"/>
          <a:ext cx="3605696" cy="411774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RA-LAPTOP" refreshedDate="46093.732368865742" createdVersion="6" refreshedVersion="6" minRefreshableVersion="3" recordCount="7">
  <cacheSource type="worksheet">
    <worksheetSource ref="D1:L8" sheet="Лист1 (2)"/>
  </cacheSource>
  <cacheFields count="9">
    <cacheField name="ИЗДЕЛИЕ/ДЕТАЛЬ" numFmtId="0">
      <sharedItems count="7">
        <s v="13.0017.01.001ПЗ Базовое кольцо"/>
        <s v="13.0017.01.002ПЗ 2 кольцо"/>
        <s v="13.0017.01.003ПЗ 3 кольцо"/>
        <s v="13.0017.01.004ПЗ 4 кольцо"/>
        <s v="13.0017.01.005ПЗ Съёмное кольцо"/>
        <s v="13.0017.02.001ПЗ Базовое кольцо"/>
        <s v="13.0017.02.002ПЗ 2 кольцо"/>
      </sharedItems>
    </cacheField>
    <cacheField name="СОКР. НАИМ." numFmtId="0">
      <sharedItems containsNonDate="0" containsString="0" containsBlank="1"/>
    </cacheField>
    <cacheField name="№ ЗАКАЗА/ УЧАСТКА" numFmtId="0">
      <sharedItems containsNonDate="0" containsString="0" containsBlank="1"/>
    </cacheField>
    <cacheField name="КОД" numFmtId="0">
      <sharedItems/>
    </cacheField>
    <cacheField name="KKS" numFmtId="0">
      <sharedItems containsNonDate="0" containsString="0" containsBlank="1"/>
    </cacheField>
    <cacheField name="ОБОЗНАЧЕНИЕ" numFmtId="0">
      <sharedItems/>
    </cacheField>
    <cacheField name="НАИМЕНОВАНИЕ" numFmtId="0">
      <sharedItems/>
    </cacheField>
    <cacheField name="ШТ в изделии" numFmtId="0">
      <sharedItems containsSemiMixedTypes="0" containsString="0" containsNumber="1" containsInteger="1" minValue="1" maxValue="1"/>
    </cacheField>
    <cacheField name="ШТ в заказе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BRA-LAPTOP" refreshedDate="46093.732492824071" createdVersion="6" refreshedVersion="6" minRefreshableVersion="3" recordCount="7">
  <cacheSource type="worksheet">
    <worksheetSource ref="N1:R8" sheet="Лист1 (2)"/>
  </cacheSource>
  <cacheFields count="5">
    <cacheField name="МАТЕРИАЛ ПО КД" numFmtId="0">
      <sharedItems count="1">
        <s v="Лист 60 ГОСТ 19903-2015/Сталь 40Х ГОСТ 1577-93"/>
      </sharedItems>
    </cacheField>
    <cacheField name="ЗАМЕНА МАТЕРИАЛА В ПРОИЗВОДСТВЕ (ПО ТБ1 ИЛИ АНАЛОГ)" numFmtId="0">
      <sharedItems containsNonDate="0" containsString="0" containsBlank="1"/>
    </cacheField>
    <cacheField name="КГ на 1 ЕД" numFmtId="0">
      <sharedItems containsSemiMixedTypes="0" containsString="0" containsNumber="1" minValue="35.9" maxValue="132"/>
    </cacheField>
    <cacheField name="КГ СУММ." numFmtId="0">
      <sharedItems containsSemiMixedTypes="0" containsString="0" containsNumber="1" minValue="35.9" maxValue="132"/>
    </cacheField>
    <cacheField name="ОЕИ. КГ СУММ" numFmtId="0">
      <sharedItems containsSemiMixedTypes="0" containsString="0" containsNumber="1" minValue="35.9" maxValue="1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">
  <r>
    <x v="0"/>
    <m/>
    <m/>
    <s v="OSNx-02"/>
    <m/>
    <s v="13.0017.01.001ПЗ"/>
    <s v="Базовое кольцо"/>
    <n v="1"/>
    <n v="1"/>
  </r>
  <r>
    <x v="1"/>
    <m/>
    <m/>
    <s v="OSNx-02"/>
    <m/>
    <s v="13.0017.01.002ПЗ"/>
    <s v="2 кольцо"/>
    <n v="1"/>
    <n v="1"/>
  </r>
  <r>
    <x v="2"/>
    <m/>
    <m/>
    <s v="OSNx-02"/>
    <m/>
    <s v="13.0017.01.003ПЗ"/>
    <s v="3 кольцо"/>
    <n v="1"/>
    <n v="1"/>
  </r>
  <r>
    <x v="3"/>
    <m/>
    <m/>
    <s v="OSNx-02"/>
    <m/>
    <s v="13.0017.01.004ПЗ"/>
    <s v="4 кольцо"/>
    <n v="1"/>
    <n v="1"/>
  </r>
  <r>
    <x v="4"/>
    <m/>
    <m/>
    <s v="OSNx-02"/>
    <m/>
    <s v="13.0017.01.005ПЗ"/>
    <s v="Съёмное кольцо"/>
    <n v="1"/>
    <n v="1"/>
  </r>
  <r>
    <x v="5"/>
    <m/>
    <m/>
    <s v="OSNx-02"/>
    <m/>
    <s v="13.0017.02.001ПЗ"/>
    <s v="Базовое кольцо"/>
    <n v="1"/>
    <n v="1"/>
  </r>
  <r>
    <x v="6"/>
    <m/>
    <m/>
    <s v="OSNx-02"/>
    <m/>
    <s v="13.0017.02.002ПЗ"/>
    <s v="2 кольцо"/>
    <n v="1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7">
  <r>
    <x v="0"/>
    <m/>
    <n v="128.19999999999999"/>
    <n v="128.19999999999999"/>
    <n v="128.19999999999999"/>
  </r>
  <r>
    <x v="0"/>
    <m/>
    <n v="45.2"/>
    <n v="45.2"/>
    <n v="45.2"/>
  </r>
  <r>
    <x v="0"/>
    <m/>
    <n v="41.2"/>
    <n v="41.2"/>
    <n v="41.2"/>
  </r>
  <r>
    <x v="0"/>
    <m/>
    <n v="35.9"/>
    <n v="35.9"/>
    <n v="35.9"/>
  </r>
  <r>
    <x v="0"/>
    <m/>
    <n v="49.7"/>
    <n v="49.7"/>
    <n v="49.7"/>
  </r>
  <r>
    <x v="0"/>
    <m/>
    <n v="132"/>
    <n v="132"/>
    <n v="132"/>
  </r>
  <r>
    <x v="0"/>
    <m/>
    <n v="53.9"/>
    <n v="53.9"/>
    <n v="53.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2" cacheId="7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11:B13" firstHeaderRow="1" firstDataRow="1" firstDataCol="1"/>
  <pivotFields count="5">
    <pivotField axis="axisRow" showAll="0">
      <items count="2">
        <item x="0"/>
        <item t="default"/>
      </items>
    </pivotField>
    <pivotField showAll="0"/>
    <pivotField showAll="0"/>
    <pivotField showAll="0"/>
    <pivotField dataField="1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Сумма по полю ОЕИ. КГ СУММ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Сводная таблица1" cacheId="4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1:B9" firstHeaderRow="1" firstDataRow="1" firstDataCol="1"/>
  <pivotFields count="9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Сумма по полю ШТ в заказе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tabSelected="1" zoomScale="115" zoomScaleNormal="115" workbookViewId="0">
      <selection activeCell="A20" sqref="A20"/>
    </sheetView>
  </sheetViews>
  <sheetFormatPr defaultColWidth="8.7265625" defaultRowHeight="14.5" x14ac:dyDescent="0.35"/>
  <cols>
    <col min="1" max="1" width="44" style="1" customWidth="1"/>
    <col min="2" max="2" width="28.1796875" style="4" customWidth="1"/>
    <col min="3" max="3" width="6.1796875" style="1" customWidth="1"/>
    <col min="4" max="4" width="31.26953125" style="1" customWidth="1"/>
    <col min="5" max="6" width="8.54296875" style="1" customWidth="1"/>
    <col min="7" max="7" width="8.7265625" style="1" bestFit="1" customWidth="1"/>
    <col min="8" max="8" width="0.1796875" style="1" customWidth="1"/>
    <col min="9" max="9" width="16.81640625" style="1" bestFit="1" customWidth="1"/>
    <col min="10" max="10" width="16.36328125" style="1" customWidth="1"/>
    <col min="11" max="11" width="7.90625" style="1" customWidth="1"/>
    <col min="12" max="12" width="8.08984375" style="2" customWidth="1"/>
    <col min="13" max="13" width="5.453125" style="1" customWidth="1"/>
    <col min="14" max="14" width="32" style="1" customWidth="1"/>
    <col min="15" max="15" width="0.1796875" style="1" customWidth="1"/>
    <col min="16" max="18" width="7.26953125" style="1" customWidth="1"/>
    <col min="19" max="19" width="18.81640625" style="1" customWidth="1"/>
    <col min="20" max="20" width="21.08984375" style="1" bestFit="1" customWidth="1"/>
    <col min="21" max="16384" width="8.7265625" style="1"/>
  </cols>
  <sheetData>
    <row r="1" spans="1:20" s="2" customFormat="1" ht="48" customHeight="1" x14ac:dyDescent="0.35">
      <c r="A1" s="5" t="s">
        <v>16</v>
      </c>
      <c r="B1" t="s">
        <v>18</v>
      </c>
      <c r="C1"/>
      <c r="D1" s="8" t="s">
        <v>14</v>
      </c>
      <c r="E1" s="9" t="s">
        <v>0</v>
      </c>
      <c r="F1" s="9" t="s">
        <v>10</v>
      </c>
      <c r="G1" s="8" t="s">
        <v>1</v>
      </c>
      <c r="H1" s="8" t="s">
        <v>20</v>
      </c>
      <c r="I1" s="8" t="s">
        <v>6</v>
      </c>
      <c r="J1" s="8" t="s">
        <v>7</v>
      </c>
      <c r="K1" s="8" t="s">
        <v>13</v>
      </c>
      <c r="L1" s="8" t="s">
        <v>2</v>
      </c>
      <c r="M1" s="8" t="s">
        <v>3</v>
      </c>
      <c r="N1" s="8" t="s">
        <v>8</v>
      </c>
      <c r="O1" s="8" t="s">
        <v>9</v>
      </c>
      <c r="P1" s="8" t="s">
        <v>4</v>
      </c>
      <c r="Q1" s="10" t="s">
        <v>5</v>
      </c>
      <c r="R1" s="10" t="s">
        <v>12</v>
      </c>
      <c r="S1" s="8" t="s">
        <v>11</v>
      </c>
      <c r="T1" s="8" t="s">
        <v>44</v>
      </c>
    </row>
    <row r="2" spans="1:20" x14ac:dyDescent="0.35">
      <c r="A2" s="6" t="s">
        <v>35</v>
      </c>
      <c r="B2" s="7">
        <v>1</v>
      </c>
      <c r="C2"/>
      <c r="D2" s="3" t="str">
        <f t="shared" ref="D2:D3" si="0">CONCATENATE(I2," ",J2)</f>
        <v>13.0017.01.001ПЗ Базовое кольцо</v>
      </c>
      <c r="E2" s="11"/>
      <c r="F2" s="11"/>
      <c r="G2" s="12" t="s">
        <v>21</v>
      </c>
      <c r="H2" s="12"/>
      <c r="I2" s="12" t="s">
        <v>22</v>
      </c>
      <c r="J2" s="12" t="s">
        <v>27</v>
      </c>
      <c r="K2" s="13">
        <v>1</v>
      </c>
      <c r="L2" s="13">
        <v>1</v>
      </c>
      <c r="M2" s="11" t="s">
        <v>15</v>
      </c>
      <c r="N2" s="12" t="s">
        <v>34</v>
      </c>
      <c r="O2" s="12"/>
      <c r="P2" s="14">
        <v>128.19999999999999</v>
      </c>
      <c r="Q2" s="14">
        <f>P2*L2</f>
        <v>128.19999999999999</v>
      </c>
      <c r="R2" s="14">
        <f>Q2</f>
        <v>128.19999999999999</v>
      </c>
      <c r="S2" s="11" t="s">
        <v>42</v>
      </c>
      <c r="T2" s="11" t="s">
        <v>43</v>
      </c>
    </row>
    <row r="3" spans="1:20" x14ac:dyDescent="0.35">
      <c r="A3" s="6" t="s">
        <v>36</v>
      </c>
      <c r="B3" s="7">
        <v>1</v>
      </c>
      <c r="C3"/>
      <c r="D3" s="3" t="str">
        <f t="shared" si="0"/>
        <v>13.0017.01.002ПЗ 2 кольцо</v>
      </c>
      <c r="E3" s="11"/>
      <c r="F3" s="12"/>
      <c r="G3" s="12" t="s">
        <v>21</v>
      </c>
      <c r="H3" s="12"/>
      <c r="I3" s="12" t="s">
        <v>23</v>
      </c>
      <c r="J3" s="12" t="s">
        <v>28</v>
      </c>
      <c r="K3" s="13">
        <v>1</v>
      </c>
      <c r="L3" s="13">
        <v>1</v>
      </c>
      <c r="M3" s="11" t="s">
        <v>15</v>
      </c>
      <c r="N3" s="12" t="s">
        <v>34</v>
      </c>
      <c r="O3" s="12"/>
      <c r="P3" s="14">
        <v>45.2</v>
      </c>
      <c r="Q3" s="14">
        <f>P3*L3</f>
        <v>45.2</v>
      </c>
      <c r="R3" s="14">
        <f>Q3</f>
        <v>45.2</v>
      </c>
      <c r="S3" s="11" t="s">
        <v>42</v>
      </c>
      <c r="T3" s="11" t="s">
        <v>43</v>
      </c>
    </row>
    <row r="4" spans="1:20" x14ac:dyDescent="0.35">
      <c r="A4" s="6" t="s">
        <v>37</v>
      </c>
      <c r="B4" s="7">
        <v>1</v>
      </c>
      <c r="C4"/>
      <c r="D4" s="3" t="str">
        <f t="shared" ref="D4:D8" si="1">CONCATENATE(I4," ",J4)</f>
        <v>13.0017.01.003ПЗ 3 кольцо</v>
      </c>
      <c r="E4" s="11"/>
      <c r="F4" s="12"/>
      <c r="G4" s="12" t="s">
        <v>21</v>
      </c>
      <c r="H4" s="15"/>
      <c r="I4" s="12" t="s">
        <v>24</v>
      </c>
      <c r="J4" s="12" t="s">
        <v>29</v>
      </c>
      <c r="K4" s="15">
        <v>1</v>
      </c>
      <c r="L4" s="15">
        <v>1</v>
      </c>
      <c r="M4" s="11" t="s">
        <v>15</v>
      </c>
      <c r="N4" s="12" t="s">
        <v>34</v>
      </c>
      <c r="O4" s="12"/>
      <c r="P4" s="14">
        <v>41.2</v>
      </c>
      <c r="Q4" s="14">
        <f t="shared" ref="Q4:Q8" si="2">P4*L4</f>
        <v>41.2</v>
      </c>
      <c r="R4" s="14">
        <f t="shared" ref="R4:R8" si="3">Q4</f>
        <v>41.2</v>
      </c>
      <c r="S4" s="11" t="s">
        <v>42</v>
      </c>
      <c r="T4" s="11" t="s">
        <v>43</v>
      </c>
    </row>
    <row r="5" spans="1:20" x14ac:dyDescent="0.35">
      <c r="A5" s="6" t="s">
        <v>38</v>
      </c>
      <c r="B5" s="7">
        <v>1</v>
      </c>
      <c r="C5"/>
      <c r="D5" s="3" t="str">
        <f t="shared" si="1"/>
        <v>13.0017.01.004ПЗ 4 кольцо</v>
      </c>
      <c r="E5" s="11"/>
      <c r="F5" s="12"/>
      <c r="G5" s="12" t="s">
        <v>21</v>
      </c>
      <c r="H5" s="15"/>
      <c r="I5" s="12" t="s">
        <v>25</v>
      </c>
      <c r="J5" s="12" t="s">
        <v>30</v>
      </c>
      <c r="K5" s="15">
        <v>1</v>
      </c>
      <c r="L5" s="15">
        <v>1</v>
      </c>
      <c r="M5" s="11" t="s">
        <v>15</v>
      </c>
      <c r="N5" s="12" t="s">
        <v>34</v>
      </c>
      <c r="O5" s="12"/>
      <c r="P5" s="14">
        <v>35.9</v>
      </c>
      <c r="Q5" s="14">
        <f t="shared" si="2"/>
        <v>35.9</v>
      </c>
      <c r="R5" s="14">
        <f t="shared" si="3"/>
        <v>35.9</v>
      </c>
      <c r="S5" s="11" t="s">
        <v>42</v>
      </c>
      <c r="T5" s="11" t="s">
        <v>43</v>
      </c>
    </row>
    <row r="6" spans="1:20" x14ac:dyDescent="0.35">
      <c r="A6" s="6" t="s">
        <v>39</v>
      </c>
      <c r="B6" s="7">
        <v>1</v>
      </c>
      <c r="C6"/>
      <c r="D6" s="3" t="str">
        <f t="shared" si="1"/>
        <v>13.0017.01.005ПЗ Съёмное кольцо</v>
      </c>
      <c r="E6" s="11"/>
      <c r="F6" s="12"/>
      <c r="G6" s="12" t="s">
        <v>21</v>
      </c>
      <c r="H6" s="15"/>
      <c r="I6" s="12" t="s">
        <v>26</v>
      </c>
      <c r="J6" s="16" t="s">
        <v>31</v>
      </c>
      <c r="K6" s="15">
        <v>1</v>
      </c>
      <c r="L6" s="15">
        <v>1</v>
      </c>
      <c r="M6" s="11" t="s">
        <v>15</v>
      </c>
      <c r="N6" s="12" t="s">
        <v>34</v>
      </c>
      <c r="O6" s="12"/>
      <c r="P6" s="14">
        <v>49.7</v>
      </c>
      <c r="Q6" s="14">
        <f t="shared" si="2"/>
        <v>49.7</v>
      </c>
      <c r="R6" s="14">
        <f t="shared" si="3"/>
        <v>49.7</v>
      </c>
      <c r="S6" s="11" t="s">
        <v>42</v>
      </c>
      <c r="T6" s="11" t="s">
        <v>43</v>
      </c>
    </row>
    <row r="7" spans="1:20" x14ac:dyDescent="0.35">
      <c r="A7" s="6" t="s">
        <v>40</v>
      </c>
      <c r="B7" s="7">
        <v>1</v>
      </c>
      <c r="C7"/>
      <c r="D7" s="3" t="str">
        <f t="shared" si="1"/>
        <v>13.0017.02.001ПЗ Базовое кольцо</v>
      </c>
      <c r="E7" s="11"/>
      <c r="F7" s="12"/>
      <c r="G7" s="12" t="s">
        <v>21</v>
      </c>
      <c r="H7" s="15"/>
      <c r="I7" s="12" t="s">
        <v>32</v>
      </c>
      <c r="J7" s="12" t="s">
        <v>27</v>
      </c>
      <c r="K7" s="17">
        <v>1</v>
      </c>
      <c r="L7" s="17">
        <v>1</v>
      </c>
      <c r="M7" s="11" t="s">
        <v>15</v>
      </c>
      <c r="N7" s="12" t="s">
        <v>34</v>
      </c>
      <c r="O7" s="12"/>
      <c r="P7" s="14">
        <v>132</v>
      </c>
      <c r="Q7" s="14">
        <f t="shared" si="2"/>
        <v>132</v>
      </c>
      <c r="R7" s="14">
        <f t="shared" si="3"/>
        <v>132</v>
      </c>
      <c r="S7" s="11" t="s">
        <v>42</v>
      </c>
      <c r="T7" s="11" t="s">
        <v>43</v>
      </c>
    </row>
    <row r="8" spans="1:20" x14ac:dyDescent="0.35">
      <c r="A8" s="6" t="s">
        <v>41</v>
      </c>
      <c r="B8" s="7">
        <v>1</v>
      </c>
      <c r="C8"/>
      <c r="D8" s="3" t="str">
        <f t="shared" si="1"/>
        <v>13.0017.02.002ПЗ 2 кольцо</v>
      </c>
      <c r="E8" s="11"/>
      <c r="F8" s="12"/>
      <c r="G8" s="12" t="s">
        <v>21</v>
      </c>
      <c r="H8" s="15"/>
      <c r="I8" s="12" t="s">
        <v>33</v>
      </c>
      <c r="J8" s="12" t="s">
        <v>28</v>
      </c>
      <c r="K8" s="17">
        <v>1</v>
      </c>
      <c r="L8" s="17">
        <v>1</v>
      </c>
      <c r="M8" s="11" t="s">
        <v>15</v>
      </c>
      <c r="N8" s="12" t="s">
        <v>34</v>
      </c>
      <c r="O8" s="12"/>
      <c r="P8" s="14">
        <v>53.9</v>
      </c>
      <c r="Q8" s="14">
        <f t="shared" si="2"/>
        <v>53.9</v>
      </c>
      <c r="R8" s="14">
        <f t="shared" si="3"/>
        <v>53.9</v>
      </c>
      <c r="S8" s="11" t="s">
        <v>42</v>
      </c>
      <c r="T8" s="11" t="s">
        <v>43</v>
      </c>
    </row>
    <row r="9" spans="1:20" x14ac:dyDescent="0.35">
      <c r="A9" s="6" t="s">
        <v>17</v>
      </c>
      <c r="B9" s="7">
        <v>7</v>
      </c>
      <c r="C9"/>
      <c r="O9"/>
      <c r="P9"/>
      <c r="Q9"/>
    </row>
    <row r="10" spans="1:20" x14ac:dyDescent="0.35">
      <c r="A10"/>
      <c r="B10"/>
      <c r="C10"/>
      <c r="O10"/>
      <c r="P10"/>
      <c r="Q10"/>
    </row>
    <row r="11" spans="1:20" x14ac:dyDescent="0.35">
      <c r="A11" s="5" t="s">
        <v>16</v>
      </c>
      <c r="B11" t="s">
        <v>19</v>
      </c>
      <c r="C11"/>
      <c r="O11"/>
      <c r="P11"/>
      <c r="Q11"/>
    </row>
    <row r="12" spans="1:20" x14ac:dyDescent="0.35">
      <c r="A12" s="6" t="s">
        <v>34</v>
      </c>
      <c r="B12" s="7">
        <v>486.09999999999997</v>
      </c>
      <c r="C12"/>
    </row>
    <row r="13" spans="1:20" x14ac:dyDescent="0.35">
      <c r="A13" s="6" t="s">
        <v>17</v>
      </c>
      <c r="B13" s="7">
        <v>486.09999999999997</v>
      </c>
      <c r="C13"/>
    </row>
    <row r="14" spans="1:20" x14ac:dyDescent="0.35">
      <c r="A14"/>
      <c r="B14"/>
      <c r="C14"/>
    </row>
    <row r="15" spans="1:20" x14ac:dyDescent="0.35">
      <c r="A15"/>
      <c r="B15"/>
      <c r="C15"/>
    </row>
    <row r="16" spans="1:20" x14ac:dyDescent="0.35">
      <c r="A16"/>
      <c r="B16"/>
      <c r="C16"/>
    </row>
    <row r="17" spans="1:3" x14ac:dyDescent="0.35">
      <c r="A17"/>
      <c r="B17"/>
      <c r="C17"/>
    </row>
    <row r="18" spans="1:3" x14ac:dyDescent="0.35">
      <c r="A18"/>
      <c r="B18"/>
      <c r="C18"/>
    </row>
    <row r="19" spans="1:3" x14ac:dyDescent="0.35">
      <c r="A19"/>
      <c r="B19"/>
      <c r="C19"/>
    </row>
    <row r="20" spans="1:3" x14ac:dyDescent="0.35">
      <c r="A20"/>
      <c r="B20"/>
      <c r="C20"/>
    </row>
    <row r="21" spans="1:3" x14ac:dyDescent="0.35">
      <c r="A21"/>
      <c r="B21"/>
      <c r="C21"/>
    </row>
    <row r="22" spans="1:3" x14ac:dyDescent="0.35">
      <c r="A22"/>
      <c r="B22"/>
      <c r="C22"/>
    </row>
    <row r="23" spans="1:3" x14ac:dyDescent="0.35">
      <c r="A23"/>
      <c r="B23"/>
      <c r="C23"/>
    </row>
    <row r="24" spans="1:3" x14ac:dyDescent="0.35">
      <c r="A24"/>
      <c r="B24"/>
      <c r="C24"/>
    </row>
    <row r="25" spans="1:3" x14ac:dyDescent="0.35">
      <c r="A25"/>
      <c r="B25"/>
      <c r="C25"/>
    </row>
    <row r="26" spans="1:3" x14ac:dyDescent="0.35">
      <c r="A26"/>
      <c r="B26"/>
      <c r="C26"/>
    </row>
    <row r="27" spans="1:3" x14ac:dyDescent="0.35">
      <c r="A27"/>
      <c r="B27"/>
      <c r="C27"/>
    </row>
    <row r="28" spans="1:3" x14ac:dyDescent="0.35">
      <c r="A28"/>
      <c r="B28"/>
      <c r="C28"/>
    </row>
    <row r="29" spans="1:3" x14ac:dyDescent="0.35">
      <c r="A29"/>
      <c r="B29"/>
    </row>
    <row r="30" spans="1:3" x14ac:dyDescent="0.35">
      <c r="A30"/>
      <c r="B30"/>
    </row>
    <row r="31" spans="1:3" x14ac:dyDescent="0.35">
      <c r="A31"/>
      <c r="B31"/>
    </row>
    <row r="32" spans="1:3" x14ac:dyDescent="0.35">
      <c r="A32"/>
      <c r="B32"/>
    </row>
    <row r="33" spans="1:2" x14ac:dyDescent="0.35">
      <c r="A33"/>
      <c r="B33"/>
    </row>
    <row r="34" spans="1:2" x14ac:dyDescent="0.35">
      <c r="A34"/>
      <c r="B34"/>
    </row>
    <row r="35" spans="1:2" x14ac:dyDescent="0.35">
      <c r="A35"/>
      <c r="B35"/>
    </row>
    <row r="36" spans="1:2" x14ac:dyDescent="0.35">
      <c r="A36"/>
      <c r="B36"/>
    </row>
    <row r="37" spans="1:2" x14ac:dyDescent="0.35">
      <c r="A37"/>
      <c r="B37"/>
    </row>
    <row r="38" spans="1:2" x14ac:dyDescent="0.35">
      <c r="A38"/>
      <c r="B38"/>
    </row>
    <row r="39" spans="1:2" x14ac:dyDescent="0.35">
      <c r="A39"/>
      <c r="B39"/>
    </row>
    <row r="40" spans="1:2" x14ac:dyDescent="0.35">
      <c r="A40"/>
      <c r="B40"/>
    </row>
    <row r="41" spans="1:2" x14ac:dyDescent="0.35">
      <c r="A41"/>
      <c r="B41"/>
    </row>
    <row r="42" spans="1:2" x14ac:dyDescent="0.35">
      <c r="A42"/>
      <c r="B42"/>
    </row>
    <row r="43" spans="1:2" x14ac:dyDescent="0.35">
      <c r="A43"/>
      <c r="B43"/>
    </row>
    <row r="44" spans="1:2" x14ac:dyDescent="0.35">
      <c r="A44"/>
      <c r="B44"/>
    </row>
    <row r="45" spans="1:2" x14ac:dyDescent="0.35">
      <c r="A45"/>
      <c r="B45"/>
    </row>
    <row r="46" spans="1:2" x14ac:dyDescent="0.35">
      <c r="A46"/>
      <c r="B46"/>
    </row>
    <row r="47" spans="1:2" x14ac:dyDescent="0.35">
      <c r="A47"/>
      <c r="B47"/>
    </row>
    <row r="48" spans="1:2" x14ac:dyDescent="0.35">
      <c r="A48"/>
      <c r="B48"/>
    </row>
    <row r="49" spans="1:2" x14ac:dyDescent="0.35">
      <c r="A49"/>
      <c r="B49"/>
    </row>
    <row r="50" spans="1:2" x14ac:dyDescent="0.35">
      <c r="A50"/>
      <c r="B50"/>
    </row>
    <row r="51" spans="1:2" x14ac:dyDescent="0.35">
      <c r="A51"/>
      <c r="B51"/>
    </row>
    <row r="52" spans="1:2" x14ac:dyDescent="0.35">
      <c r="A52"/>
      <c r="B52"/>
    </row>
    <row r="53" spans="1:2" x14ac:dyDescent="0.35">
      <c r="A53"/>
      <c r="B53"/>
    </row>
    <row r="54" spans="1:2" x14ac:dyDescent="0.35">
      <c r="A54"/>
      <c r="B54"/>
    </row>
    <row r="55" spans="1:2" x14ac:dyDescent="0.35">
      <c r="A55"/>
      <c r="B55"/>
    </row>
    <row r="56" spans="1:2" x14ac:dyDescent="0.35">
      <c r="A56"/>
      <c r="B56"/>
    </row>
    <row r="57" spans="1:2" x14ac:dyDescent="0.35">
      <c r="A57"/>
      <c r="B57"/>
    </row>
    <row r="58" spans="1:2" x14ac:dyDescent="0.35">
      <c r="A58"/>
      <c r="B58"/>
    </row>
    <row r="59" spans="1:2" x14ac:dyDescent="0.35">
      <c r="A59"/>
      <c r="B59"/>
    </row>
    <row r="60" spans="1:2" x14ac:dyDescent="0.35">
      <c r="A60"/>
      <c r="B60"/>
    </row>
    <row r="61" spans="1:2" x14ac:dyDescent="0.35">
      <c r="A61"/>
      <c r="B61"/>
    </row>
    <row r="62" spans="1:2" x14ac:dyDescent="0.35">
      <c r="A62"/>
      <c r="B62"/>
    </row>
    <row r="63" spans="1:2" x14ac:dyDescent="0.35">
      <c r="A63"/>
      <c r="B63"/>
    </row>
    <row r="64" spans="1:2" x14ac:dyDescent="0.35">
      <c r="A64"/>
      <c r="B64"/>
    </row>
    <row r="65" spans="1:3" x14ac:dyDescent="0.35">
      <c r="A65"/>
      <c r="B65"/>
    </row>
    <row r="66" spans="1:3" x14ac:dyDescent="0.35">
      <c r="A66"/>
      <c r="B66"/>
    </row>
    <row r="67" spans="1:3" x14ac:dyDescent="0.35">
      <c r="A67"/>
      <c r="B67"/>
    </row>
    <row r="68" spans="1:3" x14ac:dyDescent="0.35">
      <c r="A68"/>
      <c r="B68"/>
    </row>
    <row r="69" spans="1:3" x14ac:dyDescent="0.35">
      <c r="A69"/>
      <c r="B69"/>
    </row>
    <row r="70" spans="1:3" x14ac:dyDescent="0.35">
      <c r="A70"/>
      <c r="B70"/>
    </row>
    <row r="71" spans="1:3" x14ac:dyDescent="0.35">
      <c r="A71"/>
      <c r="B71"/>
    </row>
    <row r="72" spans="1:3" x14ac:dyDescent="0.35">
      <c r="A72"/>
      <c r="B72"/>
    </row>
    <row r="73" spans="1:3" x14ac:dyDescent="0.35">
      <c r="A73"/>
      <c r="B73"/>
    </row>
    <row r="74" spans="1:3" x14ac:dyDescent="0.35">
      <c r="A74"/>
      <c r="B74"/>
    </row>
    <row r="75" spans="1:3" x14ac:dyDescent="0.35">
      <c r="A75"/>
      <c r="B75"/>
    </row>
    <row r="76" spans="1:3" x14ac:dyDescent="0.35">
      <c r="A76"/>
      <c r="B76"/>
    </row>
    <row r="77" spans="1:3" x14ac:dyDescent="0.35">
      <c r="A77"/>
      <c r="B77"/>
    </row>
    <row r="79" spans="1:3" x14ac:dyDescent="0.35">
      <c r="C79"/>
    </row>
    <row r="80" spans="1:3" x14ac:dyDescent="0.35">
      <c r="C80"/>
    </row>
    <row r="81" spans="1:3" x14ac:dyDescent="0.35">
      <c r="C81"/>
    </row>
    <row r="82" spans="1:3" x14ac:dyDescent="0.35">
      <c r="C82"/>
    </row>
    <row r="83" spans="1:3" x14ac:dyDescent="0.35">
      <c r="A83"/>
      <c r="B83"/>
      <c r="C83"/>
    </row>
    <row r="84" spans="1:3" x14ac:dyDescent="0.35">
      <c r="A84"/>
      <c r="B84"/>
      <c r="C84"/>
    </row>
    <row r="85" spans="1:3" x14ac:dyDescent="0.35">
      <c r="A85"/>
      <c r="B85"/>
      <c r="C85"/>
    </row>
    <row r="86" spans="1:3" x14ac:dyDescent="0.35">
      <c r="A86"/>
      <c r="B86"/>
      <c r="C86"/>
    </row>
    <row r="87" spans="1:3" x14ac:dyDescent="0.35">
      <c r="A87"/>
      <c r="B87"/>
      <c r="C87"/>
    </row>
    <row r="88" spans="1:3" x14ac:dyDescent="0.35">
      <c r="A88"/>
      <c r="B88"/>
      <c r="C88"/>
    </row>
    <row r="89" spans="1:3" x14ac:dyDescent="0.35">
      <c r="A89"/>
      <c r="B89"/>
      <c r="C89"/>
    </row>
    <row r="90" spans="1:3" x14ac:dyDescent="0.35">
      <c r="A90"/>
      <c r="B90"/>
      <c r="C90"/>
    </row>
    <row r="91" spans="1:3" x14ac:dyDescent="0.35">
      <c r="A91"/>
      <c r="B91"/>
      <c r="C91"/>
    </row>
    <row r="92" spans="1:3" x14ac:dyDescent="0.35">
      <c r="A92"/>
      <c r="B92"/>
      <c r="C92"/>
    </row>
    <row r="93" spans="1:3" x14ac:dyDescent="0.35">
      <c r="A93"/>
      <c r="B93"/>
      <c r="C93"/>
    </row>
    <row r="94" spans="1:3" x14ac:dyDescent="0.35">
      <c r="A94"/>
      <c r="B94"/>
      <c r="C94"/>
    </row>
    <row r="95" spans="1:3" x14ac:dyDescent="0.35">
      <c r="A95"/>
      <c r="B95"/>
      <c r="C95"/>
    </row>
    <row r="96" spans="1:3" x14ac:dyDescent="0.35">
      <c r="A96"/>
      <c r="B96"/>
      <c r="C96"/>
    </row>
  </sheetData>
  <autoFilter ref="D1:T3"/>
  <phoneticPr fontId="5" type="noConversion"/>
  <pageMargins left="0.25" right="0.25" top="0.75" bottom="0.75" header="0.3" footer="0.3"/>
  <pageSetup paperSize="9" scale="28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BRA-LAPTOP</dc:creator>
  <cp:lastModifiedBy>BRA-LAPTOP</cp:lastModifiedBy>
  <cp:lastPrinted>2026-02-20T05:32:39Z</cp:lastPrinted>
  <dcterms:created xsi:type="dcterms:W3CDTF">2024-04-16T10:20:29Z</dcterms:created>
  <dcterms:modified xsi:type="dcterms:W3CDTF">2026-03-12T14:39:00Z</dcterms:modified>
</cp:coreProperties>
</file>